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veca.sharepoint.com/sites/Medical/Shared Documents/General/6. Medical Affairs/ABPI + Codes of practice/3. Disclosure/2024 diclosure (in 2025)/Germany/"/>
    </mc:Choice>
  </mc:AlternateContent>
  <xr:revisionPtr revIDLastSave="0" documentId="8_{F5BF6010-1923-4A85-99AF-62D76F0BDE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No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N45" i="1"/>
  <c r="N44" i="1"/>
  <c r="N43" i="1"/>
  <c r="N42" i="1"/>
  <c r="N41" i="1"/>
  <c r="H40" i="1"/>
  <c r="N40" i="1" s="1"/>
  <c r="N39" i="1"/>
  <c r="N38" i="1"/>
  <c r="N37" i="1"/>
  <c r="N36" i="1"/>
  <c r="N35" i="1"/>
  <c r="N34" i="1"/>
  <c r="N33" i="1"/>
  <c r="N32" i="1"/>
  <c r="N31" i="1"/>
  <c r="N30" i="1"/>
  <c r="N29" i="1"/>
  <c r="N28" i="1"/>
  <c r="H27" i="1"/>
  <c r="N27" i="1" s="1"/>
  <c r="N26" i="1"/>
  <c r="N25" i="1"/>
  <c r="N24" i="1"/>
  <c r="N20" i="1"/>
  <c r="N21" i="1"/>
  <c r="N22" i="1"/>
  <c r="N23" i="1"/>
  <c r="N18" i="1"/>
  <c r="N19" i="1"/>
  <c r="N17" i="1"/>
  <c r="K5" i="1"/>
  <c r="N5" i="1" s="1"/>
  <c r="K9" i="1"/>
  <c r="N9" i="1" s="1"/>
  <c r="N6" i="1"/>
  <c r="N8" i="1"/>
  <c r="N10" i="1"/>
  <c r="N11" i="1"/>
  <c r="K7" i="1"/>
  <c r="N7" i="1" s="1"/>
</calcChain>
</file>

<file path=xl/sharedStrings.xml><?xml version="1.0" encoding="utf-8"?>
<sst xmlns="http://schemas.openxmlformats.org/spreadsheetml/2006/main" count="220" uniqueCount="135">
  <si>
    <r>
      <t xml:space="preserve">Proveca Ltd 2023
</t>
    </r>
    <r>
      <rPr>
        <sz val="6"/>
        <color theme="0"/>
        <rFont val="Arial"/>
        <family val="2"/>
      </rPr>
      <t>Date of Publication: 30-Jun-2024</t>
    </r>
  </si>
  <si>
    <t>HCPs</t>
  </si>
  <si>
    <t>Full Name</t>
  </si>
  <si>
    <t>HCPs: City of Principal Practice/
HCOs: City where registered</t>
  </si>
  <si>
    <t>Country of Principal Practice</t>
  </si>
  <si>
    <t>Principal Practice Address</t>
  </si>
  <si>
    <t>Unique country idenifier (optional)</t>
  </si>
  <si>
    <r>
      <t xml:space="preserve">Donations and Grants to HCOs
</t>
    </r>
    <r>
      <rPr>
        <sz val="6"/>
        <color theme="6"/>
        <rFont val="Arial"/>
        <family val="2"/>
      </rPr>
      <t>§ 7 Abs. 2 Nr. 2a</t>
    </r>
  </si>
  <si>
    <r>
      <t xml:space="preserve">Contribution to cost of Events
</t>
    </r>
    <r>
      <rPr>
        <sz val="6"/>
        <color theme="6"/>
        <rFont val="Arial"/>
        <family val="2"/>
      </rPr>
      <t>§ 7 Abs. 2 Nr. 1 a) (I) und (II);
§ 7 Abs. 2 Nr. 2 b) (I), (II) und (III)</t>
    </r>
  </si>
  <si>
    <r>
      <t xml:space="preserve">Fee for service and expenses
</t>
    </r>
    <r>
      <rPr>
        <sz val="6"/>
        <color theme="6"/>
        <rFont val="Arial"/>
        <family val="2"/>
      </rPr>
      <t>§ 7 Abs. 2 Nr. 1 b); Abs. 2 Nr. 2 c)</t>
    </r>
  </si>
  <si>
    <r>
      <rPr>
        <b/>
        <sz val="6"/>
        <color theme="1"/>
        <rFont val="Arial"/>
        <family val="2"/>
      </rPr>
      <t>Total</t>
    </r>
    <r>
      <rPr>
        <sz val="6"/>
        <color theme="1"/>
        <rFont val="Arial"/>
        <family val="2"/>
      </rPr>
      <t xml:space="preserve"> (optional)</t>
    </r>
  </si>
  <si>
    <t>§ 8 Abs. 1 Nr. 1</t>
  </si>
  <si>
    <t>§ 8 Abs. 1 Nr. 2</t>
  </si>
  <si>
    <t>§ 8 Abs. 1 Nr. 3</t>
  </si>
  <si>
    <t>Sponsorship agreements with HCOs / third parties appointed by HCOs to manage an event</t>
  </si>
  <si>
    <t>Registration Fees</t>
  </si>
  <si>
    <t>Travel &amp; Accommodation</t>
  </si>
  <si>
    <t>Fees</t>
  </si>
  <si>
    <t>Related expenses agreed in the fee for service or consultancy contract, including travel and accommodation relevant to the contract</t>
  </si>
  <si>
    <r>
      <t>Individual named disclosure</t>
    </r>
    <r>
      <rPr>
        <sz val="6"/>
        <color theme="1"/>
        <rFont val="Arial"/>
        <family val="2"/>
      </rPr>
      <t xml:space="preserve"> - one line per HCP (i.e. all transfers of value during a year for an individual HCP will be summed up
itemisation should be available for the individual Recipient or public authorities' consultation only, as appropriate</t>
    </r>
    <r>
      <rPr>
        <b/>
        <sz val="6"/>
        <color theme="1"/>
        <rFont val="Arial"/>
        <family val="2"/>
      </rPr>
      <t>)</t>
    </r>
  </si>
  <si>
    <t>Dr. Dirk Heinicke</t>
  </si>
  <si>
    <t>Kreischa</t>
  </si>
  <si>
    <t>Deutschland</t>
  </si>
  <si>
    <t>Klinik Bavaria</t>
  </si>
  <si>
    <t>N/A</t>
  </si>
  <si>
    <t>Frau Kathrin Oloff</t>
  </si>
  <si>
    <t>Berlin</t>
  </si>
  <si>
    <r>
      <t>Charit</t>
    </r>
    <r>
      <rPr>
        <sz val="6"/>
        <color theme="1"/>
        <rFont val="Aptos Narrow"/>
        <family val="2"/>
      </rPr>
      <t xml:space="preserve">é </t>
    </r>
  </si>
  <si>
    <t>Dr. Jens Bahlmann</t>
  </si>
  <si>
    <t>Braunschweig</t>
  </si>
  <si>
    <t>Kinderkardiologische Gemeinschaftspraxis</t>
  </si>
  <si>
    <r>
      <t>Prof. Stephanie L</t>
    </r>
    <r>
      <rPr>
        <sz val="6"/>
        <color theme="1"/>
        <rFont val="Aptos Narrow"/>
        <family val="2"/>
      </rPr>
      <t xml:space="preserve">äer </t>
    </r>
  </si>
  <si>
    <t>Düsseldorf</t>
  </si>
  <si>
    <r>
      <t>Heinrich-Heine-Universit</t>
    </r>
    <r>
      <rPr>
        <sz val="6"/>
        <color theme="1"/>
        <rFont val="Aptos Narrow"/>
        <family val="2"/>
      </rPr>
      <t>ät</t>
    </r>
  </si>
  <si>
    <t>Prof. Thomas Mir</t>
  </si>
  <si>
    <t>Hamburg</t>
  </si>
  <si>
    <t>Universitätsklinikum Hamburg</t>
  </si>
  <si>
    <t>Dr. Axel Moysich</t>
  </si>
  <si>
    <t>Praxis Kinder und Jugendärzte am Forckenbeckplatz</t>
  </si>
  <si>
    <t>Dr. Katya Weiss</t>
  </si>
  <si>
    <t xml:space="preserve">Charité </t>
  </si>
  <si>
    <r>
      <t>Other</t>
    </r>
    <r>
      <rPr>
        <sz val="6"/>
        <color theme="1"/>
        <rFont val="Arial"/>
        <family val="2"/>
      </rPr>
      <t>, not included above - where information cannot be disclosed on an individual basis for legal reasons</t>
    </r>
  </si>
  <si>
    <r>
      <rPr>
        <sz val="6"/>
        <color rgb="FF010101"/>
        <rFont val="Arial"/>
        <family val="2"/>
      </rPr>
      <t xml:space="preserve">Aggregate amount attributable to transfers of value to </t>
    </r>
    <r>
      <rPr>
        <sz val="6"/>
        <color rgb="FF1F1F1F"/>
        <rFont val="Arial"/>
        <family val="2"/>
      </rPr>
      <t xml:space="preserve">such </t>
    </r>
    <r>
      <rPr>
        <sz val="6"/>
        <color rgb="FF010101"/>
        <rFont val="Arial"/>
        <family val="2"/>
      </rPr>
      <t>Recipients</t>
    </r>
    <r>
      <rPr>
        <sz val="6"/>
        <color rgb="FF000000"/>
        <rFont val="Arial"/>
        <family val="2"/>
      </rPr>
      <t xml:space="preserve">  </t>
    </r>
    <r>
      <rPr>
        <sz val="6"/>
        <color theme="6"/>
        <rFont val="Arial"/>
        <family val="2"/>
      </rPr>
      <t>§ 7 Abs. 6</t>
    </r>
  </si>
  <si>
    <r>
      <t xml:space="preserve">Number of Recipients in aggregate disclosure  </t>
    </r>
    <r>
      <rPr>
        <sz val="6"/>
        <color theme="6"/>
        <rFont val="Arial"/>
        <family val="2"/>
      </rPr>
      <t>§ 7 Abs. 6</t>
    </r>
  </si>
  <si>
    <r>
      <t xml:space="preserve">% of the number of Recipients included in the aggregate disclosure in the total number of Recipients disclosed  </t>
    </r>
    <r>
      <rPr>
        <sz val="6"/>
        <color theme="6"/>
        <rFont val="Arial"/>
        <family val="2"/>
      </rPr>
      <t>§ 7 Abs. 6</t>
    </r>
  </si>
  <si>
    <t>HCOs</t>
  </si>
  <si>
    <r>
      <t>Individual named disclosure</t>
    </r>
    <r>
      <rPr>
        <sz val="6"/>
        <color theme="1"/>
        <rFont val="Arial"/>
        <family val="2"/>
      </rPr>
      <t xml:space="preserve"> - one line per HCO (i.e. all transfers of value during a year for an individual HCO will be summed up
itemisation should be available for the individual Recipient or public authorities' consultation only, as appropriate</t>
    </r>
    <r>
      <rPr>
        <b/>
        <sz val="6"/>
        <color theme="1"/>
        <rFont val="Arial"/>
        <family val="2"/>
      </rPr>
      <t>)</t>
    </r>
  </si>
  <si>
    <t>Conventus GmbH</t>
  </si>
  <si>
    <t>Jena</t>
  </si>
  <si>
    <t>Carl-Pulfrich-Str. 1, 07745 - Jena</t>
  </si>
  <si>
    <t>RG GmbH</t>
  </si>
  <si>
    <r>
      <t>Gr</t>
    </r>
    <r>
      <rPr>
        <sz val="6"/>
        <color theme="1"/>
        <rFont val="Aptos Narrow"/>
        <family val="2"/>
      </rPr>
      <t>äfelfing</t>
    </r>
  </si>
  <si>
    <r>
      <t>Würmstr.</t>
    </r>
    <r>
      <rPr>
        <sz val="7.2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55, 82166 - Gräfelfing</t>
    </r>
  </si>
  <si>
    <t>Katholisches Kinderkrankenhaus WILHELMSTIFT GmbH</t>
  </si>
  <si>
    <t>Liliencronstr. 130, 22149 - Hamburg</t>
  </si>
  <si>
    <t>Carl Gustav Carus Management GmbH</t>
  </si>
  <si>
    <t>Dresden</t>
  </si>
  <si>
    <t>Fetscherstr. 74, 01307 - Dresden</t>
  </si>
  <si>
    <t>eigenes leben e.V.</t>
  </si>
  <si>
    <t>Datteln</t>
  </si>
  <si>
    <t>Dr. Friedrich-Steiner-Str. 5, 45711 - Datteln</t>
  </si>
  <si>
    <t>Christophorus Kliniken GmbH</t>
  </si>
  <si>
    <t>Coesfeld</t>
  </si>
  <si>
    <t>Südwall 22, 48653 - Coesfeld</t>
  </si>
  <si>
    <t xml:space="preserve">Klinikum Westmünsterland </t>
  </si>
  <si>
    <t>Bocholt</t>
  </si>
  <si>
    <t>Barloer Weg 125, 46397 - Bocholt</t>
  </si>
  <si>
    <t>Evangelisches Krankenhaus Oberhausen</t>
  </si>
  <si>
    <t>Oberhausen</t>
  </si>
  <si>
    <t>Virchowstr. 20, 46047 - Oberhausen</t>
  </si>
  <si>
    <r>
      <t>St</t>
    </r>
    <r>
      <rPr>
        <sz val="6"/>
        <color theme="1"/>
        <rFont val="Aptos Narrow"/>
        <family val="2"/>
      </rPr>
      <t>ä</t>
    </r>
    <r>
      <rPr>
        <sz val="6"/>
        <color theme="1"/>
        <rFont val="Arial"/>
        <family val="2"/>
      </rPr>
      <t>dtisches Klinikum Desden</t>
    </r>
  </si>
  <si>
    <t>Friedrichstr. 41, 01067 - Dresden</t>
  </si>
  <si>
    <t>Krankenhaus St. Elisabeth und St. Barbara</t>
  </si>
  <si>
    <t>Halle (Saale)</t>
  </si>
  <si>
    <t>Mauerstr. 5, 06110 - Halle</t>
  </si>
  <si>
    <t>wikonect GmbH</t>
  </si>
  <si>
    <t>Wiesbaden</t>
  </si>
  <si>
    <t>Hagenauer Str. 53, 65203 - Wiesbaden</t>
  </si>
  <si>
    <r>
      <t>Universit</t>
    </r>
    <r>
      <rPr>
        <sz val="6"/>
        <color theme="1"/>
        <rFont val="Aptos Narrow"/>
        <family val="2"/>
      </rPr>
      <t>ä</t>
    </r>
    <r>
      <rPr>
        <sz val="6"/>
        <color theme="1"/>
        <rFont val="Arial"/>
        <family val="2"/>
      </rPr>
      <t>tsmedizin G</t>
    </r>
    <r>
      <rPr>
        <sz val="6"/>
        <color theme="1"/>
        <rFont val="Aptos Narrow"/>
        <family val="2"/>
      </rPr>
      <t>öttingen</t>
    </r>
  </si>
  <si>
    <t>Göttingen</t>
  </si>
  <si>
    <t>Robert-Koch-Str. 40, 37075 - Göttingen</t>
  </si>
  <si>
    <t>Fachkliniken Wangen</t>
  </si>
  <si>
    <t>Wangen</t>
  </si>
  <si>
    <t>Am Vogelherd 14, 88239 - Wangen</t>
  </si>
  <si>
    <r>
      <t>Universit</t>
    </r>
    <r>
      <rPr>
        <sz val="6"/>
        <color theme="1"/>
        <rFont val="Aptos Narrow"/>
        <family val="2"/>
      </rPr>
      <t>ä</t>
    </r>
    <r>
      <rPr>
        <sz val="6"/>
        <color theme="1"/>
        <rFont val="Arial"/>
        <family val="2"/>
      </rPr>
      <t>tsmedizin Augsburg</t>
    </r>
  </si>
  <si>
    <t>Augsburg</t>
  </si>
  <si>
    <t>Stenglinstr. 2, 86156 - Augsburg</t>
  </si>
  <si>
    <t xml:space="preserve">Vivantes </t>
  </si>
  <si>
    <t>Aroser Allee 72-76, 13407 - Berlin</t>
  </si>
  <si>
    <r>
      <t>Universit</t>
    </r>
    <r>
      <rPr>
        <sz val="6"/>
        <color theme="1"/>
        <rFont val="Aptos Narrow"/>
        <family val="2"/>
      </rPr>
      <t>ä</t>
    </r>
    <r>
      <rPr>
        <sz val="6"/>
        <color theme="1"/>
        <rFont val="Arial"/>
        <family val="2"/>
      </rPr>
      <t>tsmedizin K</t>
    </r>
    <r>
      <rPr>
        <sz val="6"/>
        <color theme="1"/>
        <rFont val="Aptos Narrow"/>
        <family val="2"/>
      </rPr>
      <t>öln</t>
    </r>
  </si>
  <si>
    <t>Köln</t>
  </si>
  <si>
    <t>Kerpener Str. 62, 50937 - Köln</t>
  </si>
  <si>
    <t>C.T.I. GmbH</t>
  </si>
  <si>
    <r>
      <t>Am B</t>
    </r>
    <r>
      <rPr>
        <sz val="6"/>
        <color theme="1"/>
        <rFont val="Aptos Narrow"/>
        <family val="2"/>
      </rPr>
      <t>ä</t>
    </r>
    <r>
      <rPr>
        <sz val="6"/>
        <color theme="1"/>
        <rFont val="Arial"/>
        <family val="2"/>
      </rPr>
      <t>renkamp 33, 40589 - Düsseldorf</t>
    </r>
  </si>
  <si>
    <t>Offene Fachschaft Medizin Freiburg e.V.</t>
  </si>
  <si>
    <t>Freiburg</t>
  </si>
  <si>
    <t>Hermann-Herder-Str. 9, 79104 - Freiburg</t>
  </si>
  <si>
    <t>Universitätsmedizin Bonn</t>
  </si>
  <si>
    <t>Bonn</t>
  </si>
  <si>
    <t>Venusberg-Campus 1, 53127 - Bonn</t>
  </si>
  <si>
    <t>Deutsches Herzzentrum Berlin</t>
  </si>
  <si>
    <t>Augustenburger Platz 1, 13353 Berlin</t>
  </si>
  <si>
    <t>Hamburg Messe und Congress GmbH</t>
  </si>
  <si>
    <t>Messeplatz 1, 20357 - Hamburg</t>
  </si>
  <si>
    <t>INTERPLAN Congress, Meeting &amp; Event Management AG</t>
  </si>
  <si>
    <t>München</t>
  </si>
  <si>
    <t>Landsberger Str. 155, 80687 - München</t>
  </si>
  <si>
    <t>Beyen Consult</t>
  </si>
  <si>
    <t>Friedrich-Breuer-Str. 46, 53225 - Bonn</t>
  </si>
  <si>
    <t>m:con</t>
  </si>
  <si>
    <t>Mannheim</t>
  </si>
  <si>
    <t>Rosengartenplatz 2, 68161 - Mannheim</t>
  </si>
  <si>
    <t>DRK Krankenhaus GmbH</t>
  </si>
  <si>
    <t>Chemitz</t>
  </si>
  <si>
    <t>Unritzstr. 23, 09117 - Chemnitz</t>
  </si>
  <si>
    <t xml:space="preserve">Universitätsklinikum Aachen </t>
  </si>
  <si>
    <t>Aachen</t>
  </si>
  <si>
    <t>Pauwelstr. 30, 52074 - Aachen</t>
  </si>
  <si>
    <r>
      <t>Lebenszentrum K</t>
    </r>
    <r>
      <rPr>
        <sz val="6"/>
        <color theme="1"/>
        <rFont val="Aptos Narrow"/>
        <family val="2"/>
      </rPr>
      <t>önigsborn GmbH</t>
    </r>
  </si>
  <si>
    <t>Unna</t>
  </si>
  <si>
    <t>Zimmerplatz 1, 59425 - Unna</t>
  </si>
  <si>
    <t>DGPK</t>
  </si>
  <si>
    <t>Grafenberger Allee 100, 40237 - Düsseldorf</t>
  </si>
  <si>
    <t>b4c &amp; solutions GmbH</t>
  </si>
  <si>
    <t>Gröbenzell</t>
  </si>
  <si>
    <t>Breslauer Str. 40, 82194 - Gröbenzell</t>
  </si>
  <si>
    <t>St. Vincent-Kliniken</t>
  </si>
  <si>
    <t>Paderborn</t>
  </si>
  <si>
    <t>Am Busdorf 2, 33098 - Paderborn</t>
  </si>
  <si>
    <t>R&amp;D</t>
  </si>
  <si>
    <t>Aggregate disclosure</t>
  </si>
  <si>
    <r>
      <t xml:space="preserve">Transfers of Value re Research &amp; Development as defined  </t>
    </r>
    <r>
      <rPr>
        <sz val="6"/>
        <color theme="6"/>
        <rFont val="Arial"/>
        <family val="2"/>
      </rPr>
      <t>§ 7 Abs. 5</t>
    </r>
  </si>
  <si>
    <t>Total amount</t>
  </si>
  <si>
    <t xml:space="preserve">DE-23-119 Advisory Board HCO </t>
  </si>
  <si>
    <t>DE-24-147 Missing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</si>
</sst>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rgb="FF000000"/>
      <name val="Arial"/>
      <family val="2"/>
    </font>
    <font>
      <sz val="6"/>
      <color rgb="FF010101"/>
      <name val="Arial"/>
      <family val="2"/>
    </font>
    <font>
      <sz val="6"/>
      <color rgb="FF1F1F1F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b/>
      <sz val="6"/>
      <color theme="0"/>
      <name val="Arial"/>
      <family val="2"/>
    </font>
    <font>
      <i/>
      <sz val="6"/>
      <color theme="1"/>
      <name val="Arial"/>
      <family val="2"/>
    </font>
    <font>
      <sz val="6"/>
      <color theme="6"/>
      <name val="Arial"/>
      <family val="2"/>
    </font>
    <font>
      <sz val="6"/>
      <color theme="1"/>
      <name val="Aptos Narrow"/>
      <family val="2"/>
    </font>
    <font>
      <sz val="7.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3"/>
  <sheetViews>
    <sheetView tabSelected="1" zoomScale="120" zoomScaleNormal="130" workbookViewId="0">
      <selection activeCell="O59" sqref="O59"/>
    </sheetView>
  </sheetViews>
  <sheetFormatPr defaultRowHeight="14.45"/>
  <sheetData>
    <row r="1" spans="1:14" ht="33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48">
      <c r="A2" s="29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6" t="s">
        <v>7</v>
      </c>
      <c r="H2" s="26" t="s">
        <v>8</v>
      </c>
      <c r="I2" s="26"/>
      <c r="J2" s="26"/>
      <c r="K2" s="26" t="s">
        <v>9</v>
      </c>
      <c r="L2" s="26"/>
      <c r="M2" s="27"/>
      <c r="N2" s="26" t="s">
        <v>10</v>
      </c>
    </row>
    <row r="3" spans="1:14" ht="87.95">
      <c r="A3" s="30"/>
      <c r="B3" s="6" t="s">
        <v>11</v>
      </c>
      <c r="C3" s="6" t="s">
        <v>12</v>
      </c>
      <c r="D3" s="6" t="s">
        <v>12</v>
      </c>
      <c r="E3" s="6" t="s">
        <v>12</v>
      </c>
      <c r="F3" s="6" t="s">
        <v>13</v>
      </c>
      <c r="G3" s="26"/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8"/>
      <c r="N3" s="26"/>
    </row>
    <row r="4" spans="1:14" ht="14.45" customHeight="1">
      <c r="A4" s="30"/>
      <c r="B4" s="12" t="s">
        <v>19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>
      <c r="A5" s="30"/>
      <c r="B5" s="3" t="s">
        <v>20</v>
      </c>
      <c r="C5" s="3" t="s">
        <v>21</v>
      </c>
      <c r="D5" s="3" t="s">
        <v>22</v>
      </c>
      <c r="E5" s="3" t="s">
        <v>23</v>
      </c>
      <c r="F5" s="3"/>
      <c r="G5" s="4" t="s">
        <v>24</v>
      </c>
      <c r="H5" s="4" t="s">
        <v>24</v>
      </c>
      <c r="I5" s="5" t="s">
        <v>24</v>
      </c>
      <c r="J5" s="5" t="s">
        <v>24</v>
      </c>
      <c r="K5" s="5">
        <f>SUM(1000, 1000, 500, 500, 300)</f>
        <v>3300</v>
      </c>
      <c r="L5" s="5">
        <v>0</v>
      </c>
      <c r="M5" s="22"/>
      <c r="N5" s="5">
        <f>SUM(G5, H5, I5, J5, K5, L5)</f>
        <v>3300</v>
      </c>
    </row>
    <row r="6" spans="1:14">
      <c r="A6" s="30"/>
      <c r="B6" s="3" t="s">
        <v>25</v>
      </c>
      <c r="C6" s="3" t="s">
        <v>26</v>
      </c>
      <c r="D6" s="3" t="s">
        <v>22</v>
      </c>
      <c r="E6" s="3" t="s">
        <v>27</v>
      </c>
      <c r="F6" s="3"/>
      <c r="G6" s="4" t="s">
        <v>24</v>
      </c>
      <c r="H6" s="4" t="s">
        <v>24</v>
      </c>
      <c r="I6" s="5" t="s">
        <v>24</v>
      </c>
      <c r="J6" s="5" t="s">
        <v>24</v>
      </c>
      <c r="K6" s="5">
        <v>850</v>
      </c>
      <c r="L6" s="5">
        <v>0</v>
      </c>
      <c r="M6" s="24"/>
      <c r="N6" s="5">
        <f t="shared" ref="N6:N11" si="0">SUM(G6, H6, I6, J6, K6, L6)</f>
        <v>850</v>
      </c>
    </row>
    <row r="7" spans="1:14">
      <c r="A7" s="30"/>
      <c r="B7" s="3" t="s">
        <v>28</v>
      </c>
      <c r="C7" s="3" t="s">
        <v>29</v>
      </c>
      <c r="D7" s="3" t="s">
        <v>22</v>
      </c>
      <c r="E7" s="3" t="s">
        <v>30</v>
      </c>
      <c r="F7" s="3"/>
      <c r="G7" s="4" t="s">
        <v>24</v>
      </c>
      <c r="H7" s="4" t="s">
        <v>24</v>
      </c>
      <c r="I7" s="5" t="s">
        <v>24</v>
      </c>
      <c r="J7" s="5" t="s">
        <v>24</v>
      </c>
      <c r="K7" s="5">
        <f>SUM(400, 600)</f>
        <v>1000</v>
      </c>
      <c r="L7" s="5">
        <v>101.2</v>
      </c>
      <c r="M7" s="8"/>
      <c r="N7" s="5">
        <f t="shared" si="0"/>
        <v>1101.2</v>
      </c>
    </row>
    <row r="8" spans="1:14">
      <c r="A8" s="30"/>
      <c r="B8" s="3" t="s">
        <v>31</v>
      </c>
      <c r="C8" s="3" t="s">
        <v>32</v>
      </c>
      <c r="D8" s="3" t="s">
        <v>22</v>
      </c>
      <c r="E8" s="3" t="s">
        <v>33</v>
      </c>
      <c r="F8" s="3"/>
      <c r="G8" s="4" t="s">
        <v>24</v>
      </c>
      <c r="H8" s="4" t="s">
        <v>24</v>
      </c>
      <c r="I8" s="5" t="s">
        <v>24</v>
      </c>
      <c r="J8" s="5" t="s">
        <v>24</v>
      </c>
      <c r="K8" s="5">
        <v>500</v>
      </c>
      <c r="L8" s="5">
        <v>0</v>
      </c>
      <c r="M8" s="8"/>
      <c r="N8" s="5">
        <f t="shared" si="0"/>
        <v>500</v>
      </c>
    </row>
    <row r="9" spans="1:14">
      <c r="A9" s="30"/>
      <c r="B9" s="3" t="s">
        <v>34</v>
      </c>
      <c r="C9" s="3" t="s">
        <v>35</v>
      </c>
      <c r="D9" s="3" t="s">
        <v>22</v>
      </c>
      <c r="E9" s="3" t="s">
        <v>36</v>
      </c>
      <c r="F9" s="3"/>
      <c r="G9" s="4" t="s">
        <v>24</v>
      </c>
      <c r="H9" s="4" t="s">
        <v>24</v>
      </c>
      <c r="I9" s="5" t="s">
        <v>24</v>
      </c>
      <c r="J9" s="5" t="s">
        <v>24</v>
      </c>
      <c r="K9" s="5">
        <f>SUM(700, 600)</f>
        <v>1300</v>
      </c>
      <c r="L9" s="5">
        <v>0</v>
      </c>
      <c r="M9" s="8"/>
      <c r="N9" s="5">
        <f t="shared" si="0"/>
        <v>1300</v>
      </c>
    </row>
    <row r="10" spans="1:14">
      <c r="A10" s="30"/>
      <c r="B10" s="3" t="s">
        <v>37</v>
      </c>
      <c r="C10" s="3" t="s">
        <v>26</v>
      </c>
      <c r="D10" s="3" t="s">
        <v>22</v>
      </c>
      <c r="E10" s="3" t="s">
        <v>38</v>
      </c>
      <c r="F10" s="3"/>
      <c r="G10" s="4" t="s">
        <v>24</v>
      </c>
      <c r="H10" s="4" t="s">
        <v>24</v>
      </c>
      <c r="I10" s="5" t="s">
        <v>24</v>
      </c>
      <c r="J10" s="5" t="s">
        <v>24</v>
      </c>
      <c r="K10" s="5">
        <v>600</v>
      </c>
      <c r="L10" s="5">
        <v>122.8</v>
      </c>
      <c r="M10" s="8"/>
      <c r="N10" s="5">
        <f t="shared" si="0"/>
        <v>722.8</v>
      </c>
    </row>
    <row r="11" spans="1:14">
      <c r="A11" s="30"/>
      <c r="B11" s="3" t="s">
        <v>39</v>
      </c>
      <c r="C11" s="3" t="s">
        <v>26</v>
      </c>
      <c r="D11" s="3" t="s">
        <v>22</v>
      </c>
      <c r="E11" s="3" t="s">
        <v>40</v>
      </c>
      <c r="F11" s="3"/>
      <c r="G11" s="4" t="s">
        <v>24</v>
      </c>
      <c r="H11" s="4" t="s">
        <v>24</v>
      </c>
      <c r="I11" s="5" t="s">
        <v>24</v>
      </c>
      <c r="J11" s="5" t="s">
        <v>24</v>
      </c>
      <c r="K11" s="5">
        <v>600</v>
      </c>
      <c r="L11" s="5">
        <v>165.6</v>
      </c>
      <c r="M11" s="8"/>
      <c r="N11" s="5">
        <f t="shared" si="0"/>
        <v>765.6</v>
      </c>
    </row>
    <row r="12" spans="1:14" ht="14.45" customHeight="1">
      <c r="A12" s="30"/>
      <c r="B12" s="12" t="s">
        <v>41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4.45" customHeight="1">
      <c r="A13" s="30"/>
      <c r="B13" s="18" t="s">
        <v>42</v>
      </c>
      <c r="C13" s="19"/>
      <c r="D13" s="19"/>
      <c r="E13" s="19"/>
      <c r="F13" s="19"/>
      <c r="G13" s="4" t="s">
        <v>24</v>
      </c>
      <c r="H13" s="4" t="s">
        <v>24</v>
      </c>
      <c r="I13" s="5">
        <v>0</v>
      </c>
      <c r="J13" s="5">
        <v>0</v>
      </c>
      <c r="K13" s="5">
        <v>0</v>
      </c>
      <c r="L13" s="5">
        <v>0</v>
      </c>
      <c r="M13" s="22"/>
      <c r="N13" s="5">
        <v>0</v>
      </c>
    </row>
    <row r="14" spans="1:14">
      <c r="A14" s="30"/>
      <c r="B14" s="20" t="s">
        <v>43</v>
      </c>
      <c r="C14" s="20"/>
      <c r="D14" s="20"/>
      <c r="E14" s="20"/>
      <c r="F14" s="20"/>
      <c r="G14" s="4" t="s">
        <v>24</v>
      </c>
      <c r="H14" s="4" t="s">
        <v>24</v>
      </c>
      <c r="I14" s="5">
        <v>0</v>
      </c>
      <c r="J14" s="5">
        <v>0</v>
      </c>
      <c r="K14" s="5">
        <v>0</v>
      </c>
      <c r="L14" s="5">
        <v>0</v>
      </c>
      <c r="M14" s="23"/>
      <c r="N14" s="5">
        <v>0</v>
      </c>
    </row>
    <row r="15" spans="1:14">
      <c r="A15" s="31"/>
      <c r="B15" s="15" t="s">
        <v>44</v>
      </c>
      <c r="C15" s="15"/>
      <c r="D15" s="15"/>
      <c r="E15" s="15"/>
      <c r="F15" s="15"/>
      <c r="G15" s="4" t="s">
        <v>24</v>
      </c>
      <c r="H15" s="4" t="s">
        <v>24</v>
      </c>
      <c r="I15" s="5">
        <v>0</v>
      </c>
      <c r="J15" s="5">
        <v>0</v>
      </c>
      <c r="K15" s="5">
        <v>0</v>
      </c>
      <c r="L15" s="5">
        <v>0</v>
      </c>
      <c r="M15" s="24"/>
      <c r="N15" s="5">
        <v>0</v>
      </c>
    </row>
    <row r="16" spans="1:14" ht="14.45" customHeight="1">
      <c r="A16" s="10" t="s">
        <v>45</v>
      </c>
      <c r="B16" s="12" t="s">
        <v>46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21"/>
      <c r="B17" s="3" t="s">
        <v>47</v>
      </c>
      <c r="C17" s="3" t="s">
        <v>48</v>
      </c>
      <c r="D17" s="3" t="s">
        <v>22</v>
      </c>
      <c r="E17" s="3" t="s">
        <v>49</v>
      </c>
      <c r="F17" s="3"/>
      <c r="G17" s="5">
        <v>0</v>
      </c>
      <c r="H17" s="5">
        <v>3660</v>
      </c>
      <c r="I17" s="5">
        <v>0</v>
      </c>
      <c r="J17" s="5">
        <v>0</v>
      </c>
      <c r="K17" s="5">
        <v>0</v>
      </c>
      <c r="L17" s="5">
        <v>0</v>
      </c>
      <c r="M17" s="22"/>
      <c r="N17" s="5">
        <f>SUM(G17, H17, I17, J17, K17, L17)</f>
        <v>3660</v>
      </c>
    </row>
    <row r="18" spans="1:14">
      <c r="A18" s="21"/>
      <c r="B18" s="3" t="s">
        <v>50</v>
      </c>
      <c r="C18" s="3" t="s">
        <v>51</v>
      </c>
      <c r="D18" s="3" t="s">
        <v>22</v>
      </c>
      <c r="E18" s="3" t="s">
        <v>52</v>
      </c>
      <c r="F18" s="3"/>
      <c r="G18" s="5">
        <v>0</v>
      </c>
      <c r="H18" s="5">
        <v>1563.25</v>
      </c>
      <c r="I18" s="5">
        <v>0</v>
      </c>
      <c r="J18" s="5">
        <v>0</v>
      </c>
      <c r="K18" s="5">
        <v>0</v>
      </c>
      <c r="L18" s="5">
        <v>0</v>
      </c>
      <c r="M18" s="24"/>
      <c r="N18" s="5">
        <f t="shared" ref="N18:N46" si="1">SUM(G18, H18, I18, J18, K18, L18)</f>
        <v>1563.25</v>
      </c>
    </row>
    <row r="19" spans="1:14">
      <c r="A19" s="21"/>
      <c r="B19" s="3" t="s">
        <v>53</v>
      </c>
      <c r="C19" s="3" t="s">
        <v>35</v>
      </c>
      <c r="D19" s="3" t="s">
        <v>22</v>
      </c>
      <c r="E19" s="3" t="s">
        <v>54</v>
      </c>
      <c r="F19" s="3"/>
      <c r="G19" s="5">
        <v>0</v>
      </c>
      <c r="H19" s="5">
        <v>500</v>
      </c>
      <c r="I19" s="5">
        <v>0</v>
      </c>
      <c r="J19" s="5">
        <v>0</v>
      </c>
      <c r="K19" s="5">
        <v>0</v>
      </c>
      <c r="L19" s="5">
        <v>0</v>
      </c>
      <c r="M19" s="8"/>
      <c r="N19" s="5">
        <f t="shared" si="1"/>
        <v>500</v>
      </c>
    </row>
    <row r="20" spans="1:14">
      <c r="A20" s="21"/>
      <c r="B20" s="3" t="s">
        <v>55</v>
      </c>
      <c r="C20" s="3" t="s">
        <v>56</v>
      </c>
      <c r="D20" s="3" t="s">
        <v>22</v>
      </c>
      <c r="E20" s="3" t="s">
        <v>57</v>
      </c>
      <c r="F20" s="3"/>
      <c r="G20" s="5">
        <v>0</v>
      </c>
      <c r="H20" s="5">
        <v>750</v>
      </c>
      <c r="I20" s="5">
        <v>0</v>
      </c>
      <c r="J20" s="5">
        <v>0</v>
      </c>
      <c r="K20" s="5">
        <v>0</v>
      </c>
      <c r="L20" s="5">
        <v>0</v>
      </c>
      <c r="M20" s="8"/>
      <c r="N20" s="5">
        <f t="shared" si="1"/>
        <v>750</v>
      </c>
    </row>
    <row r="21" spans="1:14">
      <c r="A21" s="21"/>
      <c r="B21" s="3" t="s">
        <v>58</v>
      </c>
      <c r="C21" s="3" t="s">
        <v>59</v>
      </c>
      <c r="D21" s="3" t="s">
        <v>22</v>
      </c>
      <c r="E21" s="3" t="s">
        <v>60</v>
      </c>
      <c r="F21" s="3"/>
      <c r="G21" s="5">
        <v>0</v>
      </c>
      <c r="H21" s="5">
        <v>1700</v>
      </c>
      <c r="I21" s="5">
        <v>0</v>
      </c>
      <c r="J21" s="5">
        <v>0</v>
      </c>
      <c r="K21" s="5">
        <v>0</v>
      </c>
      <c r="L21" s="5">
        <v>0</v>
      </c>
      <c r="M21" s="8"/>
      <c r="N21" s="5">
        <f t="shared" si="1"/>
        <v>1700</v>
      </c>
    </row>
    <row r="22" spans="1:14">
      <c r="A22" s="21"/>
      <c r="B22" s="3" t="s">
        <v>61</v>
      </c>
      <c r="C22" s="3" t="s">
        <v>62</v>
      </c>
      <c r="D22" s="3" t="s">
        <v>22</v>
      </c>
      <c r="E22" s="3" t="s">
        <v>63</v>
      </c>
      <c r="F22" s="3"/>
      <c r="G22" s="5">
        <v>0</v>
      </c>
      <c r="H22" s="5">
        <v>750</v>
      </c>
      <c r="I22" s="5">
        <v>0</v>
      </c>
      <c r="J22" s="5">
        <v>0</v>
      </c>
      <c r="K22" s="5">
        <v>0</v>
      </c>
      <c r="L22" s="5">
        <v>0</v>
      </c>
      <c r="M22" s="8"/>
      <c r="N22" s="5">
        <f t="shared" si="1"/>
        <v>750</v>
      </c>
    </row>
    <row r="23" spans="1:14">
      <c r="A23" s="21"/>
      <c r="B23" s="3" t="s">
        <v>64</v>
      </c>
      <c r="C23" s="3" t="s">
        <v>65</v>
      </c>
      <c r="D23" s="3" t="s">
        <v>22</v>
      </c>
      <c r="E23" s="3" t="s">
        <v>66</v>
      </c>
      <c r="F23" s="3"/>
      <c r="G23" s="5">
        <v>0</v>
      </c>
      <c r="H23" s="5">
        <v>250</v>
      </c>
      <c r="I23" s="5">
        <v>0</v>
      </c>
      <c r="J23" s="5">
        <v>0</v>
      </c>
      <c r="K23" s="5">
        <v>0</v>
      </c>
      <c r="L23" s="5">
        <v>0</v>
      </c>
      <c r="M23" s="8"/>
      <c r="N23" s="5">
        <f t="shared" si="1"/>
        <v>250</v>
      </c>
    </row>
    <row r="24" spans="1:14">
      <c r="A24" s="21"/>
      <c r="B24" s="3" t="s">
        <v>67</v>
      </c>
      <c r="C24" s="3" t="s">
        <v>68</v>
      </c>
      <c r="D24" s="3" t="s">
        <v>22</v>
      </c>
      <c r="E24" s="3" t="s">
        <v>69</v>
      </c>
      <c r="F24" s="3"/>
      <c r="G24" s="5">
        <v>0</v>
      </c>
      <c r="H24" s="5">
        <v>300</v>
      </c>
      <c r="I24" s="5">
        <v>0</v>
      </c>
      <c r="J24" s="5">
        <v>0</v>
      </c>
      <c r="K24" s="5">
        <v>0</v>
      </c>
      <c r="L24" s="5">
        <v>0</v>
      </c>
      <c r="M24" s="8"/>
      <c r="N24" s="5">
        <f t="shared" si="1"/>
        <v>300</v>
      </c>
    </row>
    <row r="25" spans="1:14">
      <c r="A25" s="21"/>
      <c r="B25" s="3" t="s">
        <v>70</v>
      </c>
      <c r="C25" s="3" t="s">
        <v>56</v>
      </c>
      <c r="D25" s="3" t="s">
        <v>22</v>
      </c>
      <c r="E25" s="3" t="s">
        <v>71</v>
      </c>
      <c r="F25" s="3"/>
      <c r="G25" s="5">
        <v>0</v>
      </c>
      <c r="H25" s="5">
        <v>1000</v>
      </c>
      <c r="I25" s="5">
        <v>0</v>
      </c>
      <c r="J25" s="5">
        <v>0</v>
      </c>
      <c r="K25" s="5">
        <v>0</v>
      </c>
      <c r="L25" s="5">
        <v>0</v>
      </c>
      <c r="M25" s="8"/>
      <c r="N25" s="5">
        <f t="shared" si="1"/>
        <v>1000</v>
      </c>
    </row>
    <row r="26" spans="1:14">
      <c r="A26" s="21"/>
      <c r="B26" s="3" t="s">
        <v>72</v>
      </c>
      <c r="C26" s="3" t="s">
        <v>73</v>
      </c>
      <c r="D26" s="3" t="s">
        <v>22</v>
      </c>
      <c r="E26" s="3" t="s">
        <v>74</v>
      </c>
      <c r="F26" s="3"/>
      <c r="G26" s="5">
        <v>0</v>
      </c>
      <c r="H26" s="5">
        <v>750</v>
      </c>
      <c r="I26" s="5">
        <v>0</v>
      </c>
      <c r="J26" s="5">
        <v>0</v>
      </c>
      <c r="K26" s="5">
        <v>0</v>
      </c>
      <c r="L26" s="5">
        <v>0</v>
      </c>
      <c r="M26" s="8"/>
      <c r="N26" s="5">
        <f t="shared" si="1"/>
        <v>750</v>
      </c>
    </row>
    <row r="27" spans="1:14">
      <c r="A27" s="21"/>
      <c r="B27" s="3" t="s">
        <v>75</v>
      </c>
      <c r="C27" s="3" t="s">
        <v>76</v>
      </c>
      <c r="D27" s="3" t="s">
        <v>22</v>
      </c>
      <c r="E27" s="3" t="s">
        <v>77</v>
      </c>
      <c r="F27" s="3"/>
      <c r="G27" s="5">
        <v>0</v>
      </c>
      <c r="H27" s="5">
        <f>SUM(3480, 450)</f>
        <v>3930</v>
      </c>
      <c r="I27" s="5">
        <v>0</v>
      </c>
      <c r="J27" s="5">
        <v>0</v>
      </c>
      <c r="K27" s="5">
        <v>0</v>
      </c>
      <c r="L27" s="5">
        <v>0</v>
      </c>
      <c r="M27" s="8"/>
      <c r="N27" s="5">
        <f t="shared" si="1"/>
        <v>3930</v>
      </c>
    </row>
    <row r="28" spans="1:14">
      <c r="A28" s="21"/>
      <c r="B28" s="3" t="s">
        <v>78</v>
      </c>
      <c r="C28" s="3" t="s">
        <v>79</v>
      </c>
      <c r="D28" s="3" t="s">
        <v>22</v>
      </c>
      <c r="E28" s="3" t="s">
        <v>80</v>
      </c>
      <c r="F28" s="3"/>
      <c r="G28" s="5">
        <v>0</v>
      </c>
      <c r="H28" s="5">
        <v>595</v>
      </c>
      <c r="I28" s="5">
        <v>0</v>
      </c>
      <c r="J28" s="5">
        <v>0</v>
      </c>
      <c r="K28" s="5">
        <v>0</v>
      </c>
      <c r="L28" s="5">
        <v>0</v>
      </c>
      <c r="M28" s="8"/>
      <c r="N28" s="5">
        <f t="shared" si="1"/>
        <v>595</v>
      </c>
    </row>
    <row r="29" spans="1:14">
      <c r="A29" s="21"/>
      <c r="B29" s="3" t="s">
        <v>81</v>
      </c>
      <c r="C29" s="3" t="s">
        <v>82</v>
      </c>
      <c r="D29" s="3" t="s">
        <v>22</v>
      </c>
      <c r="E29" s="3" t="s">
        <v>83</v>
      </c>
      <c r="F29" s="3"/>
      <c r="G29" s="5">
        <v>0</v>
      </c>
      <c r="H29" s="5">
        <v>1500</v>
      </c>
      <c r="I29" s="5">
        <v>0</v>
      </c>
      <c r="J29" s="5">
        <v>0</v>
      </c>
      <c r="K29" s="5">
        <v>0</v>
      </c>
      <c r="L29" s="5">
        <v>0</v>
      </c>
      <c r="M29" s="8"/>
      <c r="N29" s="5">
        <f t="shared" si="1"/>
        <v>1500</v>
      </c>
    </row>
    <row r="30" spans="1:14">
      <c r="A30" s="21"/>
      <c r="B30" s="3" t="s">
        <v>84</v>
      </c>
      <c r="C30" s="3" t="s">
        <v>85</v>
      </c>
      <c r="D30" s="3" t="s">
        <v>22</v>
      </c>
      <c r="E30" s="3" t="s">
        <v>86</v>
      </c>
      <c r="F30" s="3"/>
      <c r="G30" s="5">
        <v>0</v>
      </c>
      <c r="H30" s="5">
        <v>800</v>
      </c>
      <c r="I30" s="5">
        <v>0</v>
      </c>
      <c r="J30" s="5">
        <v>0</v>
      </c>
      <c r="K30" s="5">
        <v>0</v>
      </c>
      <c r="L30" s="5">
        <v>0</v>
      </c>
      <c r="M30" s="8"/>
      <c r="N30" s="5">
        <f t="shared" si="1"/>
        <v>800</v>
      </c>
    </row>
    <row r="31" spans="1:14">
      <c r="A31" s="21"/>
      <c r="B31" s="3" t="s">
        <v>87</v>
      </c>
      <c r="C31" s="3" t="s">
        <v>26</v>
      </c>
      <c r="D31" s="3" t="s">
        <v>22</v>
      </c>
      <c r="E31" s="3" t="s">
        <v>88</v>
      </c>
      <c r="F31" s="3"/>
      <c r="G31" s="5">
        <v>0</v>
      </c>
      <c r="H31" s="5">
        <v>250</v>
      </c>
      <c r="I31" s="5">
        <v>0</v>
      </c>
      <c r="J31" s="5">
        <v>0</v>
      </c>
      <c r="K31" s="5">
        <v>0</v>
      </c>
      <c r="L31" s="5">
        <v>0</v>
      </c>
      <c r="M31" s="8"/>
      <c r="N31" s="5">
        <f t="shared" si="1"/>
        <v>250</v>
      </c>
    </row>
    <row r="32" spans="1:14">
      <c r="A32" s="21"/>
      <c r="B32" s="3" t="s">
        <v>89</v>
      </c>
      <c r="C32" s="3" t="s">
        <v>90</v>
      </c>
      <c r="D32" s="3" t="s">
        <v>22</v>
      </c>
      <c r="E32" s="3" t="s">
        <v>91</v>
      </c>
      <c r="F32" s="3"/>
      <c r="G32" s="5">
        <v>0</v>
      </c>
      <c r="H32" s="5">
        <v>750</v>
      </c>
      <c r="I32" s="5">
        <v>0</v>
      </c>
      <c r="J32" s="5">
        <v>0</v>
      </c>
      <c r="K32" s="5">
        <v>0</v>
      </c>
      <c r="L32" s="5">
        <v>0</v>
      </c>
      <c r="M32" s="8"/>
      <c r="N32" s="5">
        <f t="shared" si="1"/>
        <v>750</v>
      </c>
    </row>
    <row r="33" spans="1:14">
      <c r="A33" s="21"/>
      <c r="B33" s="3" t="s">
        <v>92</v>
      </c>
      <c r="C33" s="3" t="s">
        <v>32</v>
      </c>
      <c r="D33" s="3" t="s">
        <v>22</v>
      </c>
      <c r="E33" s="3" t="s">
        <v>93</v>
      </c>
      <c r="F33" s="3"/>
      <c r="G33" s="5">
        <v>0</v>
      </c>
      <c r="H33" s="5">
        <v>3000</v>
      </c>
      <c r="I33" s="5">
        <v>0</v>
      </c>
      <c r="J33" s="5">
        <v>0</v>
      </c>
      <c r="K33" s="5">
        <v>0</v>
      </c>
      <c r="L33" s="5">
        <v>0</v>
      </c>
      <c r="M33" s="8"/>
      <c r="N33" s="5">
        <f t="shared" si="1"/>
        <v>3000</v>
      </c>
    </row>
    <row r="34" spans="1:14">
      <c r="A34" s="21"/>
      <c r="B34" s="3" t="s">
        <v>94</v>
      </c>
      <c r="C34" s="3" t="s">
        <v>95</v>
      </c>
      <c r="D34" s="3" t="s">
        <v>22</v>
      </c>
      <c r="E34" s="3" t="s">
        <v>96</v>
      </c>
      <c r="F34" s="3"/>
      <c r="G34" s="5">
        <v>0</v>
      </c>
      <c r="H34" s="5">
        <v>500</v>
      </c>
      <c r="I34" s="5">
        <v>0</v>
      </c>
      <c r="J34" s="5">
        <v>0</v>
      </c>
      <c r="K34" s="5">
        <v>0</v>
      </c>
      <c r="L34" s="5">
        <v>0</v>
      </c>
      <c r="M34" s="8"/>
      <c r="N34" s="5">
        <f t="shared" si="1"/>
        <v>500</v>
      </c>
    </row>
    <row r="35" spans="1:14">
      <c r="A35" s="21"/>
      <c r="B35" s="3" t="s">
        <v>97</v>
      </c>
      <c r="C35" s="3" t="s">
        <v>98</v>
      </c>
      <c r="D35" s="3" t="s">
        <v>22</v>
      </c>
      <c r="E35" s="3" t="s">
        <v>99</v>
      </c>
      <c r="F35" s="3"/>
      <c r="G35" s="5">
        <v>0</v>
      </c>
      <c r="H35" s="5">
        <v>500</v>
      </c>
      <c r="I35" s="5">
        <v>0</v>
      </c>
      <c r="J35" s="5">
        <v>0</v>
      </c>
      <c r="K35" s="5">
        <v>0</v>
      </c>
      <c r="L35" s="5">
        <v>0</v>
      </c>
      <c r="M35" s="8"/>
      <c r="N35" s="5">
        <f t="shared" si="1"/>
        <v>500</v>
      </c>
    </row>
    <row r="36" spans="1:14">
      <c r="A36" s="21"/>
      <c r="B36" s="3" t="s">
        <v>100</v>
      </c>
      <c r="C36" s="3" t="s">
        <v>26</v>
      </c>
      <c r="D36" s="3" t="s">
        <v>22</v>
      </c>
      <c r="E36" s="3" t="s">
        <v>101</v>
      </c>
      <c r="F36" s="3"/>
      <c r="G36" s="5">
        <v>0</v>
      </c>
      <c r="H36" s="5">
        <v>2000</v>
      </c>
      <c r="I36" s="5">
        <v>0</v>
      </c>
      <c r="J36" s="5">
        <v>0</v>
      </c>
      <c r="K36" s="5">
        <v>0</v>
      </c>
      <c r="L36" s="5">
        <v>0</v>
      </c>
      <c r="M36" s="8"/>
      <c r="N36" s="5">
        <f t="shared" si="1"/>
        <v>2000</v>
      </c>
    </row>
    <row r="37" spans="1:14">
      <c r="A37" s="21"/>
      <c r="B37" s="3" t="s">
        <v>102</v>
      </c>
      <c r="C37" s="3" t="s">
        <v>35</v>
      </c>
      <c r="D37" s="3" t="s">
        <v>22</v>
      </c>
      <c r="E37" s="3" t="s">
        <v>103</v>
      </c>
      <c r="F37" s="3"/>
      <c r="G37" s="5">
        <v>0</v>
      </c>
      <c r="H37" s="5">
        <v>286.26</v>
      </c>
      <c r="I37" s="5">
        <v>0</v>
      </c>
      <c r="J37" s="5">
        <v>0</v>
      </c>
      <c r="K37" s="5">
        <v>0</v>
      </c>
      <c r="L37" s="5">
        <v>0</v>
      </c>
      <c r="M37" s="8"/>
      <c r="N37" s="5">
        <f t="shared" si="1"/>
        <v>286.26</v>
      </c>
    </row>
    <row r="38" spans="1:14">
      <c r="A38" s="21"/>
      <c r="B38" s="3" t="s">
        <v>104</v>
      </c>
      <c r="C38" s="3" t="s">
        <v>105</v>
      </c>
      <c r="D38" s="3" t="s">
        <v>22</v>
      </c>
      <c r="E38" s="3" t="s">
        <v>106</v>
      </c>
      <c r="F38" s="3"/>
      <c r="G38" s="5">
        <v>0</v>
      </c>
      <c r="H38" s="5">
        <v>2409.9</v>
      </c>
      <c r="I38" s="5">
        <v>0</v>
      </c>
      <c r="J38" s="5">
        <v>0</v>
      </c>
      <c r="K38" s="5">
        <v>0</v>
      </c>
      <c r="L38" s="5">
        <v>0</v>
      </c>
      <c r="M38" s="8"/>
      <c r="N38" s="5">
        <f t="shared" si="1"/>
        <v>2409.9</v>
      </c>
    </row>
    <row r="39" spans="1:14">
      <c r="A39" s="21"/>
      <c r="B39" s="3" t="s">
        <v>107</v>
      </c>
      <c r="C39" s="3" t="s">
        <v>98</v>
      </c>
      <c r="D39" s="3" t="s">
        <v>22</v>
      </c>
      <c r="E39" s="3" t="s">
        <v>108</v>
      </c>
      <c r="F39" s="3"/>
      <c r="G39" s="5">
        <v>0</v>
      </c>
      <c r="H39" s="5">
        <v>1500</v>
      </c>
      <c r="I39" s="5">
        <v>0</v>
      </c>
      <c r="J39" s="5">
        <v>0</v>
      </c>
      <c r="K39" s="5">
        <v>0</v>
      </c>
      <c r="L39" s="5">
        <v>0</v>
      </c>
      <c r="M39" s="8"/>
      <c r="N39" s="5">
        <f t="shared" si="1"/>
        <v>1500</v>
      </c>
    </row>
    <row r="40" spans="1:14">
      <c r="A40" s="21"/>
      <c r="B40" s="3" t="s">
        <v>109</v>
      </c>
      <c r="C40" s="3" t="s">
        <v>110</v>
      </c>
      <c r="D40" s="3" t="s">
        <v>22</v>
      </c>
      <c r="E40" s="3" t="s">
        <v>111</v>
      </c>
      <c r="F40" s="3"/>
      <c r="G40" s="5">
        <v>0</v>
      </c>
      <c r="H40" s="5">
        <f>SUM(2574, 448)</f>
        <v>3022</v>
      </c>
      <c r="I40" s="5">
        <v>0</v>
      </c>
      <c r="J40" s="5">
        <v>0</v>
      </c>
      <c r="K40" s="5">
        <v>0</v>
      </c>
      <c r="L40" s="5">
        <v>0</v>
      </c>
      <c r="M40" s="8"/>
      <c r="N40" s="5">
        <f t="shared" si="1"/>
        <v>3022</v>
      </c>
    </row>
    <row r="41" spans="1:14">
      <c r="A41" s="21"/>
      <c r="B41" s="3" t="s">
        <v>112</v>
      </c>
      <c r="C41" s="3" t="s">
        <v>113</v>
      </c>
      <c r="D41" s="3" t="s">
        <v>22</v>
      </c>
      <c r="E41" s="3" t="s">
        <v>114</v>
      </c>
      <c r="F41" s="3"/>
      <c r="G41" s="5">
        <v>0</v>
      </c>
      <c r="H41" s="5">
        <v>1500</v>
      </c>
      <c r="I41" s="5">
        <v>0</v>
      </c>
      <c r="J41" s="5">
        <v>0</v>
      </c>
      <c r="K41" s="5">
        <v>0</v>
      </c>
      <c r="L41" s="5">
        <v>0</v>
      </c>
      <c r="M41" s="8"/>
      <c r="N41" s="5">
        <f t="shared" si="1"/>
        <v>1500</v>
      </c>
    </row>
    <row r="42" spans="1:14">
      <c r="A42" s="21"/>
      <c r="B42" s="3" t="s">
        <v>115</v>
      </c>
      <c r="C42" s="3" t="s">
        <v>116</v>
      </c>
      <c r="D42" s="3" t="s">
        <v>22</v>
      </c>
      <c r="E42" s="3" t="s">
        <v>117</v>
      </c>
      <c r="F42" s="3"/>
      <c r="G42" s="5">
        <v>0</v>
      </c>
      <c r="H42" s="5">
        <v>500</v>
      </c>
      <c r="I42" s="5">
        <v>0</v>
      </c>
      <c r="J42" s="5">
        <v>0</v>
      </c>
      <c r="K42" s="5">
        <v>0</v>
      </c>
      <c r="L42" s="5">
        <v>0</v>
      </c>
      <c r="M42" s="8"/>
      <c r="N42" s="5">
        <f t="shared" si="1"/>
        <v>500</v>
      </c>
    </row>
    <row r="43" spans="1:14">
      <c r="A43" s="21"/>
      <c r="B43" s="3" t="s">
        <v>118</v>
      </c>
      <c r="C43" s="3" t="s">
        <v>119</v>
      </c>
      <c r="D43" s="3" t="s">
        <v>22</v>
      </c>
      <c r="E43" s="3" t="s">
        <v>120</v>
      </c>
      <c r="F43" s="3"/>
      <c r="G43" s="5">
        <v>0</v>
      </c>
      <c r="H43" s="5">
        <v>1000</v>
      </c>
      <c r="I43" s="5">
        <v>0</v>
      </c>
      <c r="J43" s="5">
        <v>0</v>
      </c>
      <c r="K43" s="5">
        <v>0</v>
      </c>
      <c r="L43" s="5">
        <v>0</v>
      </c>
      <c r="M43" s="8"/>
      <c r="N43" s="5">
        <f t="shared" si="1"/>
        <v>1000</v>
      </c>
    </row>
    <row r="44" spans="1:14">
      <c r="A44" s="21"/>
      <c r="B44" s="3" t="s">
        <v>121</v>
      </c>
      <c r="C44" s="3" t="s">
        <v>32</v>
      </c>
      <c r="D44" s="3" t="s">
        <v>22</v>
      </c>
      <c r="E44" s="3" t="s">
        <v>122</v>
      </c>
      <c r="F44" s="3"/>
      <c r="G44" s="5">
        <v>0</v>
      </c>
      <c r="H44" s="5">
        <v>1500</v>
      </c>
      <c r="I44" s="5">
        <v>0</v>
      </c>
      <c r="J44" s="5">
        <v>0</v>
      </c>
      <c r="K44" s="5">
        <v>0</v>
      </c>
      <c r="L44" s="5">
        <v>0</v>
      </c>
      <c r="M44" s="8"/>
      <c r="N44" s="5">
        <f t="shared" si="1"/>
        <v>1500</v>
      </c>
    </row>
    <row r="45" spans="1:14">
      <c r="A45" s="21"/>
      <c r="B45" s="3" t="s">
        <v>123</v>
      </c>
      <c r="C45" s="3" t="s">
        <v>124</v>
      </c>
      <c r="D45" s="3" t="s">
        <v>22</v>
      </c>
      <c r="E45" s="3" t="s">
        <v>125</v>
      </c>
      <c r="F45" s="3"/>
      <c r="G45" s="5">
        <v>0</v>
      </c>
      <c r="H45" s="5">
        <v>1390</v>
      </c>
      <c r="I45" s="5">
        <v>0</v>
      </c>
      <c r="J45" s="5">
        <v>0</v>
      </c>
      <c r="K45" s="5">
        <v>0</v>
      </c>
      <c r="L45" s="5">
        <v>0</v>
      </c>
      <c r="M45" s="8"/>
      <c r="N45" s="5">
        <f t="shared" si="1"/>
        <v>1390</v>
      </c>
    </row>
    <row r="46" spans="1:14">
      <c r="A46" s="21"/>
      <c r="B46" s="3" t="s">
        <v>126</v>
      </c>
      <c r="C46" s="3" t="s">
        <v>127</v>
      </c>
      <c r="D46" s="3" t="s">
        <v>22</v>
      </c>
      <c r="E46" s="3" t="s">
        <v>128</v>
      </c>
      <c r="F46" s="3"/>
      <c r="G46" s="5">
        <v>0</v>
      </c>
      <c r="H46" s="5">
        <v>500</v>
      </c>
      <c r="I46" s="5">
        <v>0</v>
      </c>
      <c r="J46" s="5">
        <v>0</v>
      </c>
      <c r="K46" s="5">
        <v>0</v>
      </c>
      <c r="L46" s="5">
        <v>0</v>
      </c>
      <c r="M46" s="8"/>
      <c r="N46" s="5">
        <f t="shared" si="1"/>
        <v>500</v>
      </c>
    </row>
    <row r="47" spans="1:14" ht="14.1" customHeight="1">
      <c r="A47" s="21"/>
      <c r="B47" s="12" t="s">
        <v>41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>
      <c r="A48" s="21"/>
      <c r="B48" s="13" t="s">
        <v>42</v>
      </c>
      <c r="C48" s="14"/>
      <c r="D48" s="14"/>
      <c r="E48" s="14"/>
      <c r="F48" s="14"/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22"/>
      <c r="N48" s="5">
        <v>0</v>
      </c>
    </row>
    <row r="49" spans="1:14">
      <c r="A49" s="21"/>
      <c r="B49" s="15" t="s">
        <v>43</v>
      </c>
      <c r="C49" s="15"/>
      <c r="D49" s="15"/>
      <c r="E49" s="15"/>
      <c r="F49" s="15"/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23"/>
      <c r="N49" s="5">
        <v>0</v>
      </c>
    </row>
    <row r="50" spans="1:14">
      <c r="A50" s="11"/>
      <c r="B50" s="15" t="s">
        <v>44</v>
      </c>
      <c r="C50" s="15"/>
      <c r="D50" s="15"/>
      <c r="E50" s="15"/>
      <c r="F50" s="15"/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24"/>
      <c r="N50" s="5">
        <v>0</v>
      </c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0" t="s">
        <v>129</v>
      </c>
      <c r="B52" s="16" t="s">
        <v>130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1"/>
      <c r="B53" s="9" t="s">
        <v>131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7" t="s">
        <v>132</v>
      </c>
      <c r="N53" s="5">
        <v>0</v>
      </c>
    </row>
  </sheetData>
  <mergeCells count="25">
    <mergeCell ref="A1:N1"/>
    <mergeCell ref="H2:J2"/>
    <mergeCell ref="K2:L2"/>
    <mergeCell ref="G2:G3"/>
    <mergeCell ref="N2:N3"/>
    <mergeCell ref="M2:M3"/>
    <mergeCell ref="A2:A15"/>
    <mergeCell ref="B4:N4"/>
    <mergeCell ref="M13:M15"/>
    <mergeCell ref="M5:M6"/>
    <mergeCell ref="B53:L53"/>
    <mergeCell ref="A52:A53"/>
    <mergeCell ref="B47:N47"/>
    <mergeCell ref="B12:N12"/>
    <mergeCell ref="B48:F48"/>
    <mergeCell ref="B49:F49"/>
    <mergeCell ref="B50:F50"/>
    <mergeCell ref="B52:N52"/>
    <mergeCell ref="B13:F13"/>
    <mergeCell ref="B14:F14"/>
    <mergeCell ref="B15:F15"/>
    <mergeCell ref="B16:N16"/>
    <mergeCell ref="A16:A50"/>
    <mergeCell ref="M48:M50"/>
    <mergeCell ref="M17:M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E025-1330-4D25-9917-A382F2FD3485}">
  <sheetPr codeName="Sheet2"/>
  <dimension ref="A1:A2"/>
  <sheetViews>
    <sheetView workbookViewId="0">
      <selection activeCell="E14" sqref="E14"/>
    </sheetView>
  </sheetViews>
  <sheetFormatPr defaultRowHeight="14.4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F7BC370533543AEFD8B2B22D81E51" ma:contentTypeVersion="18" ma:contentTypeDescription="Create a new document." ma:contentTypeScope="" ma:versionID="70834f67004e9a30e8bac3d414644872">
  <xsd:schema xmlns:xsd="http://www.w3.org/2001/XMLSchema" xmlns:xs="http://www.w3.org/2001/XMLSchema" xmlns:p="http://schemas.microsoft.com/office/2006/metadata/properties" xmlns:ns2="bb117f65-5c4f-4c12-aafa-23c1e5066332" xmlns:ns3="26c12870-d97e-44d7-bcfa-e55f4cc89124" targetNamespace="http://schemas.microsoft.com/office/2006/metadata/properties" ma:root="true" ma:fieldsID="0b4703a3ecadb0b9bc0702d4c2c06670" ns2:_="" ns3:_="">
    <xsd:import namespace="bb117f65-5c4f-4c12-aafa-23c1e5066332"/>
    <xsd:import namespace="26c12870-d97e-44d7-bcfa-e55f4cc89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17f65-5c4f-4c12-aafa-23c1e5066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18a8a1-4f52-464a-a318-a29e0fd3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2870-d97e-44d7-bcfa-e55f4cc89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8dc03d-4ca8-49b4-b0f5-2ecbdc0ccb78}" ma:internalName="TaxCatchAll" ma:showField="CatchAllData" ma:web="26c12870-d97e-44d7-bcfa-e55f4cc891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79B4F-3466-449C-B220-FADFFED66F37}"/>
</file>

<file path=customXml/itemProps2.xml><?xml version="1.0" encoding="utf-8"?>
<ds:datastoreItem xmlns:ds="http://schemas.openxmlformats.org/officeDocument/2006/customXml" ds:itemID="{E4F4A8A4-CFE4-4666-AEAD-6724BDB48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Bennett</dc:creator>
  <cp:keywords/>
  <dc:description/>
  <cp:lastModifiedBy/>
  <cp:revision/>
  <dcterms:created xsi:type="dcterms:W3CDTF">2015-06-05T18:17:20Z</dcterms:created>
  <dcterms:modified xsi:type="dcterms:W3CDTF">2025-06-17T14:42:43Z</dcterms:modified>
  <cp:category/>
  <cp:contentStatus/>
</cp:coreProperties>
</file>